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1840" windowHeight="12348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H17" i="1" l="1"/>
  <c r="H18" i="1"/>
  <c r="H19" i="1"/>
  <c r="H20" i="1"/>
  <c r="H16" i="1"/>
  <c r="G17" i="1" l="1"/>
  <c r="G18" i="1"/>
  <c r="G19" i="1"/>
  <c r="G20" i="1"/>
  <c r="G16" i="1"/>
  <c r="I15" i="1" l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<sst xmlns="http://schemas.openxmlformats.org/spreadsheetml/2006/main" count="173" uniqueCount="102">
  <si>
    <t>序号</t>
  </si>
  <si>
    <t>招聘单位</t>
  </si>
  <si>
    <t>岗位</t>
  </si>
  <si>
    <t>岗位代码</t>
  </si>
  <si>
    <t>报名序号</t>
  </si>
  <si>
    <t>姓名</t>
  </si>
  <si>
    <t>考 试 成 绩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</si>
  <si>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</si>
  <si>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</si>
  <si>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</si>
  <si>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</si>
  <si>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</si>
  <si>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</si>
  <si>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</si>
  <si>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</si>
  <si>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</si>
  <si>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</si>
  <si>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武汉市排水泵站管理处</t>
  </si>
  <si>
    <t>泵站电气设备维护员</t>
  </si>
  <si>
    <t>011501001</t>
  </si>
  <si>
    <t>本科</t>
  </si>
  <si>
    <t>学士</t>
  </si>
  <si>
    <t>水利水电工程</t>
  </si>
  <si>
    <t>殷东</t>
  </si>
  <si>
    <t>土木工程</t>
  </si>
  <si>
    <t>信息维护员</t>
  </si>
  <si>
    <t>011501002</t>
  </si>
  <si>
    <t>薛子良</t>
  </si>
  <si>
    <t>电子信息工程</t>
  </si>
  <si>
    <t>财务管理</t>
  </si>
  <si>
    <t>011501004</t>
  </si>
  <si>
    <t>侯瞳瞳</t>
  </si>
  <si>
    <t>011501005</t>
  </si>
  <si>
    <t>李青山</t>
  </si>
  <si>
    <t>大专</t>
  </si>
  <si>
    <t>无</t>
  </si>
  <si>
    <t>刘佳敏</t>
  </si>
  <si>
    <t>011501006</t>
  </si>
  <si>
    <t>陈迪</t>
  </si>
  <si>
    <t>发电厂及电力系统</t>
  </si>
  <si>
    <t>廖依</t>
  </si>
  <si>
    <t>综合（文秘）</t>
  </si>
  <si>
    <t>011501007</t>
  </si>
  <si>
    <t>甘俊丽</t>
  </si>
  <si>
    <t>新闻学</t>
  </si>
  <si>
    <t>卢诗薇</t>
  </si>
  <si>
    <t>汉语言</t>
  </si>
  <si>
    <t xml:space="preserve">   注：“考试成绩”栏目内容均按折算前成绩（百分制）填写。</t>
  </si>
  <si>
    <t>电气自动化技术</t>
    <phoneticPr fontId="4" type="noConversion"/>
  </si>
  <si>
    <t>机电一体化技术</t>
    <phoneticPr fontId="4" type="noConversion"/>
  </si>
  <si>
    <t>武汉市大军山泵站管理处</t>
  </si>
  <si>
    <t>自动化网络信息维护员</t>
  </si>
  <si>
    <t>011502001</t>
  </si>
  <si>
    <t>黄欣</t>
  </si>
  <si>
    <t>计算机应用技术</t>
  </si>
  <si>
    <t>递补</t>
  </si>
  <si>
    <t>011502002</t>
  </si>
  <si>
    <t>付莹</t>
  </si>
  <si>
    <t>水利水电建筑工程</t>
  </si>
  <si>
    <t>王铭暄</t>
  </si>
  <si>
    <t>电气工程及其自动化</t>
  </si>
  <si>
    <t>011502003</t>
  </si>
  <si>
    <t>吴可培</t>
  </si>
  <si>
    <t>谈忆雨</t>
  </si>
  <si>
    <t>武汉市江滩管理办公室</t>
  </si>
  <si>
    <t>人事管理</t>
  </si>
  <si>
    <t>011503001</t>
  </si>
  <si>
    <t>张倩</t>
  </si>
  <si>
    <t>公共事业管理</t>
  </si>
  <si>
    <t>工程管理</t>
  </si>
  <si>
    <t>011503002</t>
  </si>
  <si>
    <t>蔡爱国</t>
  </si>
  <si>
    <t>二级建造师</t>
  </si>
  <si>
    <t>王森</t>
  </si>
  <si>
    <t>熊俊杰</t>
  </si>
  <si>
    <t>张璞</t>
  </si>
  <si>
    <t>王敬仲</t>
  </si>
  <si>
    <t>王敏超</t>
  </si>
  <si>
    <t>祁傲傲</t>
  </si>
  <si>
    <t>何睦</t>
  </si>
  <si>
    <t>钟洲</t>
  </si>
  <si>
    <t>柳旺</t>
  </si>
  <si>
    <t>张韩东</t>
  </si>
  <si>
    <t>58.76</t>
  </si>
  <si>
    <t>62.80</t>
  </si>
  <si>
    <t>81.20</t>
  </si>
  <si>
    <t>75.60</t>
  </si>
  <si>
    <t>77.20</t>
  </si>
  <si>
    <t>74.00</t>
  </si>
  <si>
    <t>72.60</t>
  </si>
  <si>
    <t>79.80</t>
  </si>
  <si>
    <t>80.00</t>
  </si>
  <si>
    <t>80.60</t>
  </si>
  <si>
    <t>75.20</t>
  </si>
  <si>
    <t>74.60</t>
  </si>
  <si>
    <t>0.00</t>
  </si>
  <si>
    <t>李希敏</t>
    <phoneticPr fontId="4" type="noConversion"/>
  </si>
  <si>
    <t>备注</t>
    <phoneticPr fontId="4" type="noConversion"/>
  </si>
  <si>
    <t>递补</t>
    <phoneticPr fontId="4" type="noConversion"/>
  </si>
  <si>
    <t>武汉市水务局2019年度事业单位公开招聘拟聘用人员公示表</t>
    <phoneticPr fontId="4" type="noConversion"/>
  </si>
  <si>
    <t>综合成绩
排名</t>
    <phoneticPr fontId="4" type="noConversion"/>
  </si>
  <si>
    <t xml:space="preserve"> 附件：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</si>
</sst>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_);[Red]\(0\)"/>
    <numFmt numFmtId="178" formatCode="0.00_);[Red]\(0.00\)"/>
    <numFmt numFmtId="179" formatCode="0.000_);[Red]\(0.000\)"/>
  </numFmts>
  <fonts count="1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仿宋_GB2312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0"/>
      <color theme="1"/>
      <name val="公文小标宋简"/>
      <charset val="134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178" fontId="2" fillId="2" borderId="3" xfId="1" applyNumberFormat="1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shrinkToFit="1"/>
    </xf>
    <xf numFmtId="176" fontId="2" fillId="2" borderId="3" xfId="0" applyNumberFormat="1" applyFont="1" applyFill="1" applyBorder="1" applyAlignment="1">
      <alignment horizontal="center" vertical="center" shrinkToFit="1"/>
    </xf>
    <xf numFmtId="178" fontId="2" fillId="2" borderId="3" xfId="1" applyNumberFormat="1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177" fontId="2" fillId="0" borderId="0" xfId="1" applyNumberFormat="1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79" fontId="2" fillId="0" borderId="3" xfId="1" applyNumberFormat="1" applyFont="1" applyBorder="1" applyAlignment="1">
      <alignment horizontal="center" vertical="center" wrapText="1"/>
    </xf>
    <xf numFmtId="179" fontId="2" fillId="2" borderId="3" xfId="1" applyNumberFormat="1" applyFont="1" applyFill="1" applyBorder="1" applyAlignment="1">
      <alignment horizontal="center" vertical="center" wrapText="1"/>
    </xf>
    <xf numFmtId="179" fontId="2" fillId="0" borderId="0" xfId="1" applyNumberFormat="1" applyFont="1" applyAlignment="1">
      <alignment horizontal="left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topLeftCell="A7" zoomScale="70" zoomScaleNormal="70" workbookViewId="0">
      <selection activeCell="C20" sqref="C20"/>
    </sheetView>
  </sheetViews>
  <sheetFormatPr defaultColWidth="9" defaultRowHeight="14.4"/>
  <cols>
    <col min="1" max="1" width="6.21875" customWidth="1"/>
    <col min="2" max="2" width="28.21875" bestFit="1" customWidth="1"/>
    <col min="3" max="3" width="25.6640625" bestFit="1" customWidth="1"/>
    <col min="4" max="4" width="13.33203125" customWidth="1"/>
    <col min="5" max="5" width="16.88671875" bestFit="1" customWidth="1"/>
    <col min="6" max="6" width="10" customWidth="1"/>
    <col min="7" max="8" width="11.33203125" customWidth="1"/>
    <col min="9" max="9" width="11.44140625" style="26" customWidth="1"/>
    <col min="10" max="10" width="9.77734375" customWidth="1"/>
    <col min="11" max="11" width="8.44140625" style="3" customWidth="1"/>
    <col min="12" max="13" width="7.44140625" style="4" customWidth="1"/>
    <col min="14" max="14" width="23.109375" style="4" bestFit="1" customWidth="1"/>
    <col min="15" max="15" width="15.6640625" style="4" bestFit="1" customWidth="1"/>
    <col min="16" max="16" width="7.109375" customWidth="1"/>
  </cols>
  <sheetData>
    <row r="1" spans="1:17" ht="29.25" customHeight="1">
      <c r="A1" s="41" t="s">
        <v>101</v>
      </c>
      <c r="B1" s="42"/>
    </row>
    <row r="2" spans="1:17" ht="35.25" customHeight="1">
      <c r="A2" s="43" t="s">
        <v>99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21" customHeight="1">
      <c r="A3" s="38"/>
      <c r="B3" s="37"/>
      <c r="C3" s="37"/>
      <c r="D3" s="38"/>
      <c r="E3" s="38"/>
      <c r="F3" s="37"/>
      <c r="G3" s="37"/>
      <c r="H3" s="37"/>
      <c r="I3" s="37"/>
      <c r="J3" s="38"/>
      <c r="K3" s="37"/>
      <c r="L3" s="37"/>
      <c r="M3" s="37"/>
      <c r="N3" s="37"/>
      <c r="O3" s="37"/>
      <c r="P3" s="37"/>
      <c r="Q3" s="37"/>
    </row>
    <row r="4" spans="1:17" s="1" customFormat="1" ht="34.799999999999997" customHeight="1">
      <c r="A4" s="45" t="s">
        <v>0</v>
      </c>
      <c r="B4" s="47" t="s">
        <v>1</v>
      </c>
      <c r="C4" s="47" t="s">
        <v>2</v>
      </c>
      <c r="D4" s="45" t="s">
        <v>3</v>
      </c>
      <c r="E4" s="45" t="s">
        <v>4</v>
      </c>
      <c r="F4" s="47" t="s">
        <v>5</v>
      </c>
      <c r="G4" s="44" t="s">
        <v>6</v>
      </c>
      <c r="H4" s="44"/>
      <c r="I4" s="44"/>
      <c r="J4" s="45" t="s">
        <v>100</v>
      </c>
      <c r="K4" s="40" t="s">
        <v>7</v>
      </c>
      <c r="L4" s="40"/>
      <c r="M4" s="40"/>
      <c r="N4" s="40"/>
      <c r="O4" s="40"/>
      <c r="P4" s="40"/>
      <c r="Q4" s="40" t="s">
        <v>97</v>
      </c>
    </row>
    <row r="5" spans="1:17" s="2" customFormat="1" ht="52.8" customHeight="1">
      <c r="A5" s="46"/>
      <c r="B5" s="47"/>
      <c r="C5" s="47"/>
      <c r="D5" s="46"/>
      <c r="E5" s="46"/>
      <c r="F5" s="47"/>
      <c r="G5" s="6" t="s">
        <v>8</v>
      </c>
      <c r="H5" s="6" t="s">
        <v>9</v>
      </c>
      <c r="I5" s="27" t="s">
        <v>10</v>
      </c>
      <c r="J5" s="46"/>
      <c r="K5" s="30" t="s">
        <v>11</v>
      </c>
      <c r="L5" s="31" t="s">
        <v>12</v>
      </c>
      <c r="M5" s="31" t="s">
        <v>13</v>
      </c>
      <c r="N5" s="31" t="s">
        <v>14</v>
      </c>
      <c r="O5" s="32" t="s">
        <v>15</v>
      </c>
      <c r="P5" s="31" t="s">
        <v>16</v>
      </c>
      <c r="Q5" s="40"/>
    </row>
    <row r="6" spans="1:17" ht="34.799999999999997" customHeight="1">
      <c r="A6" s="7">
        <v>1</v>
      </c>
      <c r="B6" s="5" t="s">
        <v>17</v>
      </c>
      <c r="C6" s="8" t="s">
        <v>18</v>
      </c>
      <c r="D6" s="9" t="s">
        <v>19</v>
      </c>
      <c r="E6" s="14">
        <v>424238010153</v>
      </c>
      <c r="F6" s="9" t="s">
        <v>96</v>
      </c>
      <c r="G6" s="10">
        <v>70.180000000000007</v>
      </c>
      <c r="H6" s="11">
        <v>81.599999999999994</v>
      </c>
      <c r="I6" s="28">
        <f t="shared" ref="I6:I12" si="0">G6*0.4+H6*0.6</f>
        <v>77.031999999999996</v>
      </c>
      <c r="J6" s="18">
        <v>1</v>
      </c>
      <c r="K6" s="30">
        <v>27</v>
      </c>
      <c r="L6" s="31" t="s">
        <v>20</v>
      </c>
      <c r="M6" s="31" t="s">
        <v>21</v>
      </c>
      <c r="N6" s="31" t="s">
        <v>22</v>
      </c>
      <c r="O6" s="32"/>
      <c r="P6" s="31"/>
      <c r="Q6" s="33"/>
    </row>
    <row r="7" spans="1:17" ht="34.799999999999997" customHeight="1">
      <c r="A7" s="7">
        <v>2</v>
      </c>
      <c r="B7" s="5" t="s">
        <v>17</v>
      </c>
      <c r="C7" s="8" t="s">
        <v>18</v>
      </c>
      <c r="D7" s="9" t="s">
        <v>19</v>
      </c>
      <c r="E7" s="14">
        <v>424238009241</v>
      </c>
      <c r="F7" s="9" t="s">
        <v>23</v>
      </c>
      <c r="G7" s="10">
        <v>66.040000000000006</v>
      </c>
      <c r="H7" s="11">
        <v>79.400000000000006</v>
      </c>
      <c r="I7" s="28">
        <f t="shared" si="0"/>
        <v>74.056000000000012</v>
      </c>
      <c r="J7" s="18">
        <v>5</v>
      </c>
      <c r="K7" s="30">
        <v>23</v>
      </c>
      <c r="L7" s="31" t="s">
        <v>20</v>
      </c>
      <c r="M7" s="31" t="s">
        <v>21</v>
      </c>
      <c r="N7" s="31" t="s">
        <v>24</v>
      </c>
      <c r="O7" s="32"/>
      <c r="P7" s="31"/>
      <c r="Q7" s="34" t="s">
        <v>98</v>
      </c>
    </row>
    <row r="8" spans="1:17" ht="34.799999999999997" customHeight="1">
      <c r="A8" s="39">
        <v>3</v>
      </c>
      <c r="B8" s="5" t="s">
        <v>17</v>
      </c>
      <c r="C8" s="8" t="s">
        <v>25</v>
      </c>
      <c r="D8" s="9" t="s">
        <v>26</v>
      </c>
      <c r="E8" s="14">
        <v>424238063420</v>
      </c>
      <c r="F8" s="9" t="s">
        <v>27</v>
      </c>
      <c r="G8" s="10">
        <v>69.260000000000005</v>
      </c>
      <c r="H8" s="11">
        <v>81.400000000000006</v>
      </c>
      <c r="I8" s="28">
        <f t="shared" si="0"/>
        <v>76.544000000000011</v>
      </c>
      <c r="J8" s="18">
        <v>1</v>
      </c>
      <c r="K8" s="30">
        <v>26</v>
      </c>
      <c r="L8" s="31" t="s">
        <v>20</v>
      </c>
      <c r="M8" s="31" t="s">
        <v>21</v>
      </c>
      <c r="N8" s="31" t="s">
        <v>28</v>
      </c>
      <c r="O8" s="32"/>
      <c r="P8" s="31"/>
      <c r="Q8" s="33"/>
    </row>
    <row r="9" spans="1:17" ht="34.799999999999997" customHeight="1">
      <c r="A9" s="39">
        <v>4</v>
      </c>
      <c r="B9" s="5" t="s">
        <v>17</v>
      </c>
      <c r="C9" s="8" t="s">
        <v>29</v>
      </c>
      <c r="D9" s="8" t="s">
        <v>30</v>
      </c>
      <c r="E9" s="14">
        <v>424238045403</v>
      </c>
      <c r="F9" s="8" t="s">
        <v>31</v>
      </c>
      <c r="G9" s="10">
        <v>74.16</v>
      </c>
      <c r="H9" s="12">
        <v>79.2</v>
      </c>
      <c r="I9" s="28">
        <f t="shared" si="0"/>
        <v>77.183999999999997</v>
      </c>
      <c r="J9" s="18">
        <v>1</v>
      </c>
      <c r="K9" s="30">
        <v>26</v>
      </c>
      <c r="L9" s="31" t="s">
        <v>20</v>
      </c>
      <c r="M9" s="31" t="s">
        <v>21</v>
      </c>
      <c r="N9" s="31" t="s">
        <v>29</v>
      </c>
      <c r="O9" s="32"/>
      <c r="P9" s="31"/>
      <c r="Q9" s="33"/>
    </row>
    <row r="10" spans="1:17" ht="34.799999999999997" customHeight="1">
      <c r="A10" s="39">
        <v>5</v>
      </c>
      <c r="B10" s="5" t="s">
        <v>17</v>
      </c>
      <c r="C10" s="8" t="s">
        <v>18</v>
      </c>
      <c r="D10" s="8" t="s">
        <v>32</v>
      </c>
      <c r="E10" s="14">
        <v>424238005049</v>
      </c>
      <c r="F10" s="8" t="s">
        <v>33</v>
      </c>
      <c r="G10" s="10">
        <v>63.26</v>
      </c>
      <c r="H10" s="12">
        <v>80.400000000000006</v>
      </c>
      <c r="I10" s="28">
        <f t="shared" si="0"/>
        <v>73.544000000000011</v>
      </c>
      <c r="J10" s="18">
        <v>1</v>
      </c>
      <c r="K10" s="30">
        <v>24</v>
      </c>
      <c r="L10" s="31" t="s">
        <v>34</v>
      </c>
      <c r="M10" s="31" t="s">
        <v>35</v>
      </c>
      <c r="N10" s="31" t="s">
        <v>48</v>
      </c>
      <c r="O10" s="31"/>
      <c r="P10" s="35"/>
      <c r="Q10" s="33"/>
    </row>
    <row r="11" spans="1:17" ht="34.799999999999997" customHeight="1">
      <c r="A11" s="39">
        <v>6</v>
      </c>
      <c r="B11" s="5" t="s">
        <v>17</v>
      </c>
      <c r="C11" s="8" t="s">
        <v>18</v>
      </c>
      <c r="D11" s="8" t="s">
        <v>32</v>
      </c>
      <c r="E11" s="14">
        <v>424238027566</v>
      </c>
      <c r="F11" s="8" t="s">
        <v>36</v>
      </c>
      <c r="G11" s="10">
        <v>62.46</v>
      </c>
      <c r="H11" s="12">
        <v>79.8</v>
      </c>
      <c r="I11" s="28">
        <f t="shared" si="0"/>
        <v>72.864000000000004</v>
      </c>
      <c r="J11" s="18">
        <v>2</v>
      </c>
      <c r="K11" s="30">
        <v>23</v>
      </c>
      <c r="L11" s="31" t="s">
        <v>34</v>
      </c>
      <c r="M11" s="31" t="s">
        <v>35</v>
      </c>
      <c r="N11" s="31" t="s">
        <v>49</v>
      </c>
      <c r="O11" s="31"/>
      <c r="P11" s="35"/>
      <c r="Q11" s="33"/>
    </row>
    <row r="12" spans="1:17" ht="34.799999999999997" customHeight="1">
      <c r="A12" s="39">
        <v>7</v>
      </c>
      <c r="B12" s="5" t="s">
        <v>17</v>
      </c>
      <c r="C12" s="8" t="s">
        <v>18</v>
      </c>
      <c r="D12" s="8" t="s">
        <v>37</v>
      </c>
      <c r="E12" s="14">
        <v>424238051999</v>
      </c>
      <c r="F12" s="8" t="s">
        <v>38</v>
      </c>
      <c r="G12" s="10">
        <v>58.88</v>
      </c>
      <c r="H12" s="12">
        <v>78</v>
      </c>
      <c r="I12" s="28">
        <f t="shared" si="0"/>
        <v>70.352000000000004</v>
      </c>
      <c r="J12" s="18">
        <v>1</v>
      </c>
      <c r="K12" s="30">
        <v>26</v>
      </c>
      <c r="L12" s="31" t="s">
        <v>34</v>
      </c>
      <c r="M12" s="31" t="s">
        <v>35</v>
      </c>
      <c r="N12" s="31" t="s">
        <v>39</v>
      </c>
      <c r="O12" s="31"/>
      <c r="P12" s="35"/>
      <c r="Q12" s="33"/>
    </row>
    <row r="13" spans="1:17" ht="34.799999999999997" customHeight="1">
      <c r="A13" s="39">
        <v>8</v>
      </c>
      <c r="B13" s="5" t="s">
        <v>17</v>
      </c>
      <c r="C13" s="8" t="s">
        <v>18</v>
      </c>
      <c r="D13" s="8" t="s">
        <v>37</v>
      </c>
      <c r="E13" s="14">
        <v>424238029099</v>
      </c>
      <c r="F13" s="8" t="s">
        <v>40</v>
      </c>
      <c r="G13" s="10">
        <v>57.08</v>
      </c>
      <c r="H13" s="12">
        <v>77.599999999999994</v>
      </c>
      <c r="I13" s="28">
        <f>G13*0.4+H13*0.6</f>
        <v>69.391999999999996</v>
      </c>
      <c r="J13" s="18">
        <v>2</v>
      </c>
      <c r="K13" s="30">
        <v>22</v>
      </c>
      <c r="L13" s="31" t="s">
        <v>34</v>
      </c>
      <c r="M13" s="31" t="s">
        <v>35</v>
      </c>
      <c r="N13" s="31" t="s">
        <v>39</v>
      </c>
      <c r="O13" s="31"/>
      <c r="P13" s="35"/>
      <c r="Q13" s="33"/>
    </row>
    <row r="14" spans="1:17" ht="34.799999999999997" customHeight="1">
      <c r="A14" s="39">
        <v>9</v>
      </c>
      <c r="B14" s="5" t="s">
        <v>17</v>
      </c>
      <c r="C14" s="8" t="s">
        <v>41</v>
      </c>
      <c r="D14" s="13" t="s">
        <v>42</v>
      </c>
      <c r="E14" s="14">
        <v>424238053707</v>
      </c>
      <c r="F14" s="13" t="s">
        <v>43</v>
      </c>
      <c r="G14" s="15">
        <v>77.52</v>
      </c>
      <c r="H14" s="16">
        <v>81</v>
      </c>
      <c r="I14" s="28">
        <f>G14*0.4+H14*0.6</f>
        <v>79.608000000000004</v>
      </c>
      <c r="J14" s="19">
        <v>1</v>
      </c>
      <c r="K14" s="30">
        <v>29</v>
      </c>
      <c r="L14" s="31" t="s">
        <v>20</v>
      </c>
      <c r="M14" s="31" t="s">
        <v>21</v>
      </c>
      <c r="N14" s="31" t="s">
        <v>44</v>
      </c>
      <c r="O14" s="31"/>
      <c r="P14" s="35"/>
      <c r="Q14" s="33"/>
    </row>
    <row r="15" spans="1:17" ht="34.799999999999997" customHeight="1">
      <c r="A15" s="39">
        <v>10</v>
      </c>
      <c r="B15" s="5" t="s">
        <v>17</v>
      </c>
      <c r="C15" s="8" t="s">
        <v>41</v>
      </c>
      <c r="D15" s="13" t="s">
        <v>42</v>
      </c>
      <c r="E15" s="14">
        <v>424238043638</v>
      </c>
      <c r="F15" s="13" t="s">
        <v>45</v>
      </c>
      <c r="G15" s="15">
        <v>73.84</v>
      </c>
      <c r="H15" s="16">
        <v>81.8</v>
      </c>
      <c r="I15" s="28">
        <f>G15*0.4+H15*0.6</f>
        <v>78.616</v>
      </c>
      <c r="J15" s="19">
        <v>2</v>
      </c>
      <c r="K15" s="30">
        <v>26</v>
      </c>
      <c r="L15" s="31" t="s">
        <v>20</v>
      </c>
      <c r="M15" s="31" t="s">
        <v>21</v>
      </c>
      <c r="N15" s="31" t="s">
        <v>46</v>
      </c>
      <c r="O15" s="31"/>
      <c r="P15" s="35"/>
      <c r="Q15" s="33"/>
    </row>
    <row r="16" spans="1:17" ht="34.799999999999997" customHeight="1">
      <c r="A16" s="39">
        <v>11</v>
      </c>
      <c r="B16" s="22" t="s">
        <v>50</v>
      </c>
      <c r="C16" s="13" t="s">
        <v>51</v>
      </c>
      <c r="D16" s="13" t="s">
        <v>52</v>
      </c>
      <c r="E16" s="14">
        <v>424238003043</v>
      </c>
      <c r="F16" s="13" t="s">
        <v>53</v>
      </c>
      <c r="G16" s="15" t="str">
        <f>VLOOKUP(F16,Sheet2!A:C,2,0)</f>
        <v>58.76</v>
      </c>
      <c r="H16" s="16">
        <f>VLOOKUP(F16,Sheet2!A:C,3,0)</f>
        <v>81.2</v>
      </c>
      <c r="I16" s="28">
        <v>72.224000000000004</v>
      </c>
      <c r="J16" s="19">
        <v>2</v>
      </c>
      <c r="K16" s="30">
        <v>24</v>
      </c>
      <c r="L16" s="31" t="s">
        <v>34</v>
      </c>
      <c r="M16" s="31" t="s">
        <v>35</v>
      </c>
      <c r="N16" s="31" t="s">
        <v>54</v>
      </c>
      <c r="O16" s="31"/>
      <c r="P16" s="35"/>
      <c r="Q16" s="36" t="s">
        <v>55</v>
      </c>
    </row>
    <row r="17" spans="1:17" ht="34.799999999999997" customHeight="1">
      <c r="A17" s="39">
        <v>12</v>
      </c>
      <c r="B17" s="22" t="s">
        <v>50</v>
      </c>
      <c r="C17" s="13" t="s">
        <v>18</v>
      </c>
      <c r="D17" s="13" t="s">
        <v>56</v>
      </c>
      <c r="E17" s="14">
        <v>424238052897</v>
      </c>
      <c r="F17" s="13" t="s">
        <v>57</v>
      </c>
      <c r="G17" s="15">
        <f>VLOOKUP(F17,Sheet2!A:C,2,0)</f>
        <v>63.16</v>
      </c>
      <c r="H17" s="16" t="str">
        <f>VLOOKUP(F17,Sheet2!A:C,3,0)</f>
        <v>81.20</v>
      </c>
      <c r="I17" s="28">
        <v>73.983999999999995</v>
      </c>
      <c r="J17" s="19">
        <v>1</v>
      </c>
      <c r="K17" s="30">
        <v>25</v>
      </c>
      <c r="L17" s="31" t="s">
        <v>34</v>
      </c>
      <c r="M17" s="31" t="s">
        <v>35</v>
      </c>
      <c r="N17" s="31" t="s">
        <v>58</v>
      </c>
      <c r="O17" s="31"/>
      <c r="P17" s="35"/>
      <c r="Q17" s="33"/>
    </row>
    <row r="18" spans="1:17" ht="34.799999999999997" customHeight="1">
      <c r="A18" s="39">
        <v>13</v>
      </c>
      <c r="B18" s="22" t="s">
        <v>50</v>
      </c>
      <c r="C18" s="13" t="s">
        <v>18</v>
      </c>
      <c r="D18" s="13" t="s">
        <v>56</v>
      </c>
      <c r="E18" s="14">
        <v>424238047407</v>
      </c>
      <c r="F18" s="13" t="s">
        <v>59</v>
      </c>
      <c r="G18" s="15">
        <f>VLOOKUP(F18,Sheet2!A:C,2,0)</f>
        <v>62.96</v>
      </c>
      <c r="H18" s="16" t="str">
        <f>VLOOKUP(F18,Sheet2!A:C,3,0)</f>
        <v>75.60</v>
      </c>
      <c r="I18" s="28">
        <v>70.543999999999997</v>
      </c>
      <c r="J18" s="19">
        <v>2</v>
      </c>
      <c r="K18" s="30">
        <v>22</v>
      </c>
      <c r="L18" s="31" t="s">
        <v>20</v>
      </c>
      <c r="M18" s="31" t="s">
        <v>21</v>
      </c>
      <c r="N18" s="31" t="s">
        <v>60</v>
      </c>
      <c r="O18" s="31"/>
      <c r="P18" s="35"/>
      <c r="Q18" s="33"/>
    </row>
    <row r="19" spans="1:17" ht="34.799999999999997" customHeight="1">
      <c r="A19" s="39">
        <v>14</v>
      </c>
      <c r="B19" s="22" t="s">
        <v>50</v>
      </c>
      <c r="C19" s="13" t="s">
        <v>18</v>
      </c>
      <c r="D19" s="13" t="s">
        <v>61</v>
      </c>
      <c r="E19" s="14">
        <v>424238016744</v>
      </c>
      <c r="F19" s="13" t="s">
        <v>62</v>
      </c>
      <c r="G19" s="15">
        <f>VLOOKUP(F19,Sheet2!A:C,2,0)</f>
        <v>71.319999999999993</v>
      </c>
      <c r="H19" s="16" t="str">
        <f>VLOOKUP(F19,Sheet2!A:C,3,0)</f>
        <v>79.80</v>
      </c>
      <c r="I19" s="28">
        <v>76.408000000000001</v>
      </c>
      <c r="J19" s="19">
        <v>1</v>
      </c>
      <c r="K19" s="30">
        <v>24</v>
      </c>
      <c r="L19" s="31" t="s">
        <v>20</v>
      </c>
      <c r="M19" s="31" t="s">
        <v>21</v>
      </c>
      <c r="N19" s="31" t="s">
        <v>60</v>
      </c>
      <c r="O19" s="31"/>
      <c r="P19" s="35"/>
      <c r="Q19" s="33"/>
    </row>
    <row r="20" spans="1:17" ht="34.799999999999997" customHeight="1">
      <c r="A20" s="39">
        <v>15</v>
      </c>
      <c r="B20" s="22" t="s">
        <v>50</v>
      </c>
      <c r="C20" s="13" t="s">
        <v>18</v>
      </c>
      <c r="D20" s="13" t="s">
        <v>61</v>
      </c>
      <c r="E20" s="14">
        <v>424238031897</v>
      </c>
      <c r="F20" s="13" t="s">
        <v>63</v>
      </c>
      <c r="G20" s="15">
        <f>VLOOKUP(F20,Sheet2!A:C,2,0)</f>
        <v>69.239999999999995</v>
      </c>
      <c r="H20" s="16" t="str">
        <f>VLOOKUP(F20,Sheet2!A:C,3,0)</f>
        <v>80.00</v>
      </c>
      <c r="I20" s="28">
        <v>75.695999999999998</v>
      </c>
      <c r="J20" s="19">
        <v>2</v>
      </c>
      <c r="K20" s="30">
        <v>24</v>
      </c>
      <c r="L20" s="31" t="s">
        <v>20</v>
      </c>
      <c r="M20" s="31" t="s">
        <v>21</v>
      </c>
      <c r="N20" s="31" t="s">
        <v>60</v>
      </c>
      <c r="O20" s="31"/>
      <c r="P20" s="35"/>
      <c r="Q20" s="33"/>
    </row>
    <row r="21" spans="1:17" ht="34.799999999999997" customHeight="1">
      <c r="A21" s="39">
        <v>16</v>
      </c>
      <c r="B21" s="22" t="s">
        <v>64</v>
      </c>
      <c r="C21" s="13" t="s">
        <v>65</v>
      </c>
      <c r="D21" s="13" t="s">
        <v>66</v>
      </c>
      <c r="E21" s="14">
        <v>424238002849</v>
      </c>
      <c r="F21" s="13" t="s">
        <v>67</v>
      </c>
      <c r="G21" s="15">
        <v>75.66</v>
      </c>
      <c r="H21" s="16">
        <v>77</v>
      </c>
      <c r="I21" s="28">
        <v>76.463999999999999</v>
      </c>
      <c r="J21" s="19">
        <v>1</v>
      </c>
      <c r="K21" s="30">
        <v>24</v>
      </c>
      <c r="L21" s="31" t="s">
        <v>20</v>
      </c>
      <c r="M21" s="31" t="s">
        <v>21</v>
      </c>
      <c r="N21" s="31" t="s">
        <v>68</v>
      </c>
      <c r="O21" s="31"/>
      <c r="P21" s="35"/>
      <c r="Q21" s="33"/>
    </row>
    <row r="22" spans="1:17" ht="34.799999999999997" customHeight="1">
      <c r="A22" s="39">
        <v>17</v>
      </c>
      <c r="B22" s="22" t="s">
        <v>64</v>
      </c>
      <c r="C22" s="13" t="s">
        <v>69</v>
      </c>
      <c r="D22" s="13" t="s">
        <v>70</v>
      </c>
      <c r="E22" s="14">
        <v>424238022159</v>
      </c>
      <c r="F22" s="13" t="s">
        <v>71</v>
      </c>
      <c r="G22" s="15">
        <v>71.06</v>
      </c>
      <c r="H22" s="16">
        <v>80.599999999999994</v>
      </c>
      <c r="I22" s="28">
        <v>76.784000000000006</v>
      </c>
      <c r="J22" s="19">
        <v>1</v>
      </c>
      <c r="K22" s="30">
        <v>29</v>
      </c>
      <c r="L22" s="31" t="s">
        <v>20</v>
      </c>
      <c r="M22" s="31" t="s">
        <v>21</v>
      </c>
      <c r="N22" s="31" t="s">
        <v>69</v>
      </c>
      <c r="O22" s="31" t="s">
        <v>72</v>
      </c>
      <c r="P22" s="35"/>
      <c r="Q22" s="33"/>
    </row>
    <row r="23" spans="1:17" ht="52.2" customHeight="1">
      <c r="A23" s="17" t="s">
        <v>47</v>
      </c>
      <c r="B23" s="17"/>
      <c r="C23" s="17"/>
      <c r="D23" s="17"/>
      <c r="E23" s="17"/>
      <c r="F23" s="17"/>
      <c r="G23" s="17"/>
      <c r="H23" s="17"/>
      <c r="I23" s="29"/>
      <c r="J23" s="20"/>
      <c r="K23" s="21"/>
      <c r="L23" s="20"/>
      <c r="M23"/>
      <c r="N23"/>
      <c r="O23"/>
    </row>
  </sheetData>
  <mergeCells count="12">
    <mergeCell ref="Q4:Q5"/>
    <mergeCell ref="A1:B1"/>
    <mergeCell ref="G4:I4"/>
    <mergeCell ref="K4:P4"/>
    <mergeCell ref="A4:A5"/>
    <mergeCell ref="B4:B5"/>
    <mergeCell ref="C4:C5"/>
    <mergeCell ref="D4:D5"/>
    <mergeCell ref="E4:E5"/>
    <mergeCell ref="F4:F5"/>
    <mergeCell ref="J4:J5"/>
    <mergeCell ref="A2:Q2"/>
  </mergeCells>
  <phoneticPr fontId="4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" sqref="C1:C15"/>
    </sheetView>
  </sheetViews>
  <sheetFormatPr defaultRowHeight="14.4"/>
  <sheetData>
    <row r="1" spans="1:3">
      <c r="A1" s="23" t="s">
        <v>73</v>
      </c>
      <c r="B1" s="25">
        <v>58.8</v>
      </c>
      <c r="C1" s="25">
        <v>82.8</v>
      </c>
    </row>
    <row r="2" spans="1:3">
      <c r="A2" s="24" t="s">
        <v>53</v>
      </c>
      <c r="B2" s="25" t="s">
        <v>83</v>
      </c>
      <c r="C2" s="25">
        <v>81.2</v>
      </c>
    </row>
    <row r="3" spans="1:3">
      <c r="A3" s="24" t="s">
        <v>74</v>
      </c>
      <c r="B3" s="25" t="s">
        <v>84</v>
      </c>
      <c r="C3" s="25">
        <v>75.400000000000006</v>
      </c>
    </row>
    <row r="4" spans="1:3">
      <c r="A4" s="25" t="s">
        <v>57</v>
      </c>
      <c r="B4" s="25">
        <v>63.16</v>
      </c>
      <c r="C4" s="25" t="s">
        <v>85</v>
      </c>
    </row>
    <row r="5" spans="1:3">
      <c r="A5" s="25" t="s">
        <v>59</v>
      </c>
      <c r="B5" s="25">
        <v>62.96</v>
      </c>
      <c r="C5" s="25" t="s">
        <v>86</v>
      </c>
    </row>
    <row r="6" spans="1:3">
      <c r="A6" s="25" t="s">
        <v>75</v>
      </c>
      <c r="B6" s="25">
        <v>57.72</v>
      </c>
      <c r="C6" s="25" t="s">
        <v>87</v>
      </c>
    </row>
    <row r="7" spans="1:3">
      <c r="A7" s="25" t="s">
        <v>76</v>
      </c>
      <c r="B7" s="25">
        <v>60.84</v>
      </c>
      <c r="C7" s="25" t="s">
        <v>88</v>
      </c>
    </row>
    <row r="8" spans="1:3">
      <c r="A8" s="25" t="s">
        <v>77</v>
      </c>
      <c r="B8" s="25">
        <v>58</v>
      </c>
      <c r="C8" s="25" t="s">
        <v>86</v>
      </c>
    </row>
    <row r="9" spans="1:3">
      <c r="A9" s="25" t="s">
        <v>78</v>
      </c>
      <c r="B9" s="25">
        <v>61.36</v>
      </c>
      <c r="C9" s="25" t="s">
        <v>89</v>
      </c>
    </row>
    <row r="10" spans="1:3">
      <c r="A10" s="25" t="s">
        <v>62</v>
      </c>
      <c r="B10" s="25">
        <v>71.319999999999993</v>
      </c>
      <c r="C10" s="25" t="s">
        <v>90</v>
      </c>
    </row>
    <row r="11" spans="1:3">
      <c r="A11" s="25" t="s">
        <v>63</v>
      </c>
      <c r="B11" s="25">
        <v>69.239999999999995</v>
      </c>
      <c r="C11" s="25" t="s">
        <v>91</v>
      </c>
    </row>
    <row r="12" spans="1:3">
      <c r="A12" s="25" t="s">
        <v>79</v>
      </c>
      <c r="B12" s="25">
        <v>65.22</v>
      </c>
      <c r="C12" s="25" t="s">
        <v>92</v>
      </c>
    </row>
    <row r="13" spans="1:3">
      <c r="A13" s="25" t="s">
        <v>80</v>
      </c>
      <c r="B13" s="25">
        <v>65.319999999999993</v>
      </c>
      <c r="C13" s="25" t="s">
        <v>93</v>
      </c>
    </row>
    <row r="14" spans="1:3">
      <c r="A14" s="25" t="s">
        <v>81</v>
      </c>
      <c r="B14" s="25">
        <v>65.08</v>
      </c>
      <c r="C14" s="25" t="s">
        <v>94</v>
      </c>
    </row>
    <row r="15" spans="1:3">
      <c r="A15" s="25" t="s">
        <v>82</v>
      </c>
      <c r="B15" s="25">
        <v>65.819999999999993</v>
      </c>
      <c r="C15" s="25" t="s">
        <v>95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武汉市水务局</cp:lastModifiedBy>
  <cp:lastPrinted>2019-07-30T03:35:46Z</cp:lastPrinted>
  <dcterms:created xsi:type="dcterms:W3CDTF">2017-06-08T01:32:00Z</dcterms:created>
  <dcterms:modified xsi:type="dcterms:W3CDTF">2019-07-30T03:36:01Z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